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95" activeTab="3"/>
  </bookViews>
  <sheets>
    <sheet name="Общие" sheetId="1" r:id="rId1"/>
    <sheet name="Количество" sheetId="2" r:id="rId2"/>
    <sheet name="Отгрузка" sheetId="3" r:id="rId3"/>
    <sheet name="Платные услуги" sheetId="4" r:id="rId4"/>
  </sheets>
  <definedNames/>
  <calcPr fullCalcOnLoad="1"/>
</workbook>
</file>

<file path=xl/sharedStrings.xml><?xml version="1.0" encoding="utf-8"?>
<sst xmlns="http://schemas.openxmlformats.org/spreadsheetml/2006/main" count="93" uniqueCount="50">
  <si>
    <t>отгружено продукции собственного производства</t>
  </si>
  <si>
    <t>количество ПБЮЛ</t>
  </si>
  <si>
    <t>оборот розничной торговли ПБЮЛ</t>
  </si>
  <si>
    <t>Наименование показателя</t>
  </si>
  <si>
    <t>шт.</t>
  </si>
  <si>
    <t>тыс. руб.</t>
  </si>
  <si>
    <t>%</t>
  </si>
  <si>
    <t>Единица измерения</t>
  </si>
  <si>
    <t>оборот розничной торговли малых предприятий</t>
  </si>
  <si>
    <t>удельный вес стоимости контрактов и сделок, заключенных с субъектами малого предпринимательства, в общей стоимости заключенных контрактов и сделок</t>
  </si>
  <si>
    <t>Статистические показатели деятельности малых предприятий за   2008 г.</t>
  </si>
  <si>
    <t xml:space="preserve"> 2008 г</t>
  </si>
  <si>
    <t xml:space="preserve">удельный вес предприятий малого бизнеса, получивших прибыль в общем количестве субъектов малого предпринимательства, представивших годовые балансы </t>
  </si>
  <si>
    <t>удельный вес предприятий малого бизнеса, получивших убыток в общем количестве субъектов малого и среднего предпринимательства, представивших годовые балансы</t>
  </si>
  <si>
    <t>убыток убыточных предприятий малого бизнеса</t>
  </si>
  <si>
    <t>выручка (нетто) от продажи товаров, продукции, работ, услуг( 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</si>
  <si>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</si>
  <si>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прибыль/убыток до налогообложения</t>
  </si>
  <si>
    <t>чистая прибыль (убыток)</t>
  </si>
  <si>
    <t>уровень рентабельности (убыточности) проданных товаров, продукции, работ, услуг</t>
  </si>
  <si>
    <t>количество малых  предприятий</t>
  </si>
  <si>
    <t>реализовано платных услуг населению малыми предприятиями</t>
  </si>
  <si>
    <t>финансовые результаты деятельности малых  предприятий</t>
  </si>
  <si>
    <t>количество субъектов малого предпринимательства, представивших годовые бухгалтерские балансы</t>
  </si>
  <si>
    <t>количество малых  предприятий, получивших прибыль</t>
  </si>
  <si>
    <t>прибыль прибыльных предприятий малого  бизнеса до налогообложения</t>
  </si>
  <si>
    <t>количество предприятий малого  бизнеса, получивших убыток</t>
  </si>
  <si>
    <t>количество субъектов малого предпринимательства, получивших определенные виды муниципальной поддержки</t>
  </si>
  <si>
    <t>доля заключенных контрактов и сделок с субъектами малого  предпринимательства в общем количестве заключенных контрактов и сделок</t>
  </si>
  <si>
    <t>Количество малых предприятий (2008 год)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</si>
  <si>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</si>
  <si>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</si>
  <si>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</si>
  <si>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</si>
  <si>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</si>
  <si>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</si>
  <si>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</si>
  <si>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</si>
  <si>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</si>
  <si>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</si>
  <si>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</si>
  <si>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</si>
  <si>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</si>
  <si>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Всего по г. Йошкар-Оле, в том числе:</t>
  </si>
  <si>
    <t>Реализовано платных услуг населению малыми предприятиями за 2008 год</t>
  </si>
  <si>
    <t>Всего по г. Йошкар-Оле,тыс.рублей, в том числе: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</si>
  <si>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</si>
  <si>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Финансовыя деятельность</t>
  </si>
  <si>
    <t>Всего по г.Йошкар-Оле,в том числе:</t>
  </si>
  <si>
    <t>Отгружено товаров собственного производства, выполнено работ и услуг собственными силами (2008 год)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</si>
</sst>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0"/>
      <name val="Arial Cyr"/>
      <family val="2"/>
    </font>
    <font>
      <b/>
      <u val="single"/>
      <sz val="12"/>
      <name val="Arial Cyr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u val="single"/>
      <sz val="10"/>
      <name val="Arial Cyr"/>
      <family val="0"/>
    </font>
    <font>
      <b/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10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" fillId="0" borderId="0" xfId="0" applyNumberFormat="1" applyFont="1" applyAlignment="1">
      <alignment horizontal="center"/>
    </xf>
    <xf numFmtId="164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 wrapText="1"/>
    </xf>
    <xf numFmtId="0" fontId="1" fillId="0" borderId="0" xfId="0" applyFont="1" applyAlignment="1">
      <alignment/>
    </xf>
    <xf numFmtId="164" fontId="1" fillId="0" borderId="11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zoomScalePageLayoutView="0" workbookViewId="0" topLeftCell="A1">
      <selection activeCell="A2" sqref="A2:C26"/>
    </sheetView>
  </sheetViews>
  <sheetFormatPr defaultColWidth="9.00390625" defaultRowHeight="12.75"/>
  <cols>
    <col min="1" max="1" width="47.375" style="1" customWidth="1"/>
    <col min="2" max="2" width="14.75390625" style="1" customWidth="1"/>
    <col min="3" max="3" width="26.125" style="0" customWidth="1"/>
  </cols>
  <sheetData>
    <row r="2" spans="1:3" ht="12.75">
      <c r="A2" s="26" t="s">
        <v>10</v>
      </c>
      <c r="B2" s="26"/>
      <c r="C2" s="26"/>
    </row>
    <row r="3" spans="1:3" ht="20.25" customHeight="1">
      <c r="A3" s="17"/>
      <c r="B3" s="17"/>
      <c r="C3" s="18"/>
    </row>
    <row r="4" spans="1:3" ht="29.25" customHeight="1">
      <c r="A4" s="15" t="s">
        <v>3</v>
      </c>
      <c r="B4" s="15" t="s">
        <v>7</v>
      </c>
      <c r="C4" s="15" t="s">
        <v>11</v>
      </c>
    </row>
    <row r="5" spans="1:3" ht="29.25" customHeight="1">
      <c r="A5" s="17" t="s">
        <v>20</v>
      </c>
      <c r="B5" s="17" t="s">
        <v>4</v>
      </c>
      <c r="C5" s="16">
        <v>3248</v>
      </c>
    </row>
    <row r="6" spans="1:3" ht="25.5" customHeight="1">
      <c r="A6" s="17" t="s">
        <v>0</v>
      </c>
      <c r="B6" s="17" t="s">
        <v>5</v>
      </c>
      <c r="C6" s="16">
        <v>16735362.8</v>
      </c>
    </row>
    <row r="7" spans="1:3" ht="39" customHeight="1">
      <c r="A7" s="17" t="s">
        <v>8</v>
      </c>
      <c r="B7" s="17" t="s">
        <v>5</v>
      </c>
      <c r="C7" s="16">
        <v>6517049</v>
      </c>
    </row>
    <row r="8" spans="1:3" ht="43.5" customHeight="1">
      <c r="A8" s="17" t="s">
        <v>21</v>
      </c>
      <c r="B8" s="17" t="s">
        <v>5</v>
      </c>
      <c r="C8" s="16">
        <v>3270834.5</v>
      </c>
    </row>
    <row r="9" spans="1:3" ht="40.5" customHeight="1">
      <c r="A9" s="17" t="s">
        <v>22</v>
      </c>
      <c r="B9" s="17" t="s">
        <v>5</v>
      </c>
      <c r="C9" s="16">
        <v>692104</v>
      </c>
    </row>
    <row r="10" spans="1:3" ht="49.5" customHeight="1">
      <c r="A10" s="17" t="s">
        <v>23</v>
      </c>
      <c r="B10" s="17" t="s">
        <v>4</v>
      </c>
      <c r="C10" s="16">
        <v>1741</v>
      </c>
    </row>
    <row r="11" spans="1:3" ht="39.75" customHeight="1">
      <c r="A11" s="17" t="s">
        <v>24</v>
      </c>
      <c r="B11" s="17" t="s">
        <v>4</v>
      </c>
      <c r="C11" s="16">
        <v>1232</v>
      </c>
    </row>
    <row r="12" spans="1:3" ht="72" customHeight="1">
      <c r="A12" s="17" t="s">
        <v>12</v>
      </c>
      <c r="B12" s="17" t="s">
        <v>6</v>
      </c>
      <c r="C12" s="16">
        <v>70.8</v>
      </c>
    </row>
    <row r="13" spans="1:3" ht="39" customHeight="1">
      <c r="A13" s="17" t="s">
        <v>25</v>
      </c>
      <c r="B13" s="17" t="s">
        <v>5</v>
      </c>
      <c r="C13" s="16">
        <v>965698</v>
      </c>
    </row>
    <row r="14" spans="1:3" ht="34.5" customHeight="1">
      <c r="A14" s="17" t="s">
        <v>26</v>
      </c>
      <c r="B14" s="17" t="s">
        <v>4</v>
      </c>
      <c r="C14" s="16">
        <v>509</v>
      </c>
    </row>
    <row r="15" spans="1:3" ht="72" customHeight="1">
      <c r="A15" s="17" t="s">
        <v>13</v>
      </c>
      <c r="B15" s="17" t="s">
        <v>6</v>
      </c>
      <c r="C15" s="16">
        <v>29.2</v>
      </c>
    </row>
    <row r="16" spans="1:3" ht="41.25" customHeight="1">
      <c r="A16" s="17" t="s">
        <v>14</v>
      </c>
      <c r="B16" s="17" t="s">
        <v>5</v>
      </c>
      <c r="C16" s="16">
        <v>273594</v>
      </c>
    </row>
    <row r="17" spans="1:3" ht="69" customHeight="1">
      <c r="A17" s="17" t="s">
        <v>15</v>
      </c>
      <c r="B17" s="17" t="s">
        <v>5</v>
      </c>
      <c r="C17" s="16">
        <v>44404198.5</v>
      </c>
    </row>
    <row r="18" spans="1:3" ht="40.5" customHeight="1">
      <c r="A18" s="17" t="s">
        <v>16</v>
      </c>
      <c r="B18" s="17" t="s">
        <v>5</v>
      </c>
      <c r="C18" s="16">
        <v>19122388</v>
      </c>
    </row>
    <row r="19" spans="1:3" ht="32.25" customHeight="1">
      <c r="A19" s="17" t="s">
        <v>17</v>
      </c>
      <c r="B19" s="17" t="s">
        <v>5</v>
      </c>
      <c r="C19" s="16">
        <v>692104</v>
      </c>
    </row>
    <row r="20" spans="1:3" ht="30" customHeight="1">
      <c r="A20" s="17" t="s">
        <v>18</v>
      </c>
      <c r="B20" s="17" t="s">
        <v>5</v>
      </c>
      <c r="C20" s="16">
        <v>491416</v>
      </c>
    </row>
    <row r="21" spans="1:3" ht="39.75" customHeight="1">
      <c r="A21" s="17" t="s">
        <v>19</v>
      </c>
      <c r="B21" s="17" t="s">
        <v>6</v>
      </c>
      <c r="C21" s="16">
        <v>3.9</v>
      </c>
    </row>
    <row r="22" spans="1:3" ht="12.75">
      <c r="A22" s="17" t="s">
        <v>1</v>
      </c>
      <c r="B22" s="17" t="s">
        <v>4</v>
      </c>
      <c r="C22" s="16">
        <v>8200</v>
      </c>
    </row>
    <row r="23" spans="1:3" ht="12.75">
      <c r="A23" s="17" t="s">
        <v>2</v>
      </c>
      <c r="B23" s="17" t="s">
        <v>5</v>
      </c>
      <c r="C23" s="16">
        <f>C7/2</f>
        <v>3258524.5</v>
      </c>
    </row>
    <row r="24" spans="1:3" ht="60" customHeight="1">
      <c r="A24" s="17" t="s">
        <v>27</v>
      </c>
      <c r="B24" s="17" t="s">
        <v>4</v>
      </c>
      <c r="C24" s="16">
        <v>5</v>
      </c>
    </row>
    <row r="25" spans="1:3" ht="65.25" customHeight="1">
      <c r="A25" s="17" t="s">
        <v>28</v>
      </c>
      <c r="B25" s="17" t="s">
        <v>6</v>
      </c>
      <c r="C25" s="16">
        <v>14</v>
      </c>
    </row>
    <row r="26" spans="1:3" ht="75.75" customHeight="1">
      <c r="A26" s="17" t="s">
        <v>9</v>
      </c>
      <c r="B26" s="17" t="s">
        <v>6</v>
      </c>
      <c r="C26" s="16">
        <v>11.5</v>
      </c>
    </row>
    <row r="29" ht="12.75">
      <c r="A29" s="4"/>
    </row>
    <row r="30" ht="12.75">
      <c r="A30" s="3"/>
    </row>
  </sheetData>
  <sheetProtection/>
  <mergeCells count="1">
    <mergeCell ref="A2:C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66.125" style="0" customWidth="1"/>
    <col min="2" max="2" width="17.375" style="0" customWidth="1"/>
    <col min="3" max="3" width="14.125" style="0" hidden="1" customWidth="1"/>
    <col min="4" max="4" width="9.125" style="0" hidden="1" customWidth="1"/>
  </cols>
  <sheetData>
    <row r="1" spans="1:2" s="2" customFormat="1" ht="37.5" customHeight="1">
      <c r="A1" s="27" t="s">
        <v>29</v>
      </c>
      <c r="B1" s="28"/>
    </row>
    <row r="2" spans="1:2" ht="36.75" customHeight="1">
      <c r="A2" s="24" t="s">
        <v>43</v>
      </c>
      <c r="B2" s="24">
        <v>3248</v>
      </c>
    </row>
    <row r="3" spans="1:2" ht="18" customHeight="1">
      <c r="A3" s="7" t="s">
        <v>30</v>
      </c>
      <c r="B3" s="7">
        <v>22</v>
      </c>
    </row>
    <row r="4" spans="1:2" ht="12.75">
      <c r="A4" s="7" t="s">
        <v>31</v>
      </c>
      <c r="B4" s="7">
        <v>3</v>
      </c>
    </row>
    <row r="5" spans="1:2" ht="12.75">
      <c r="A5" s="7" t="s">
        <v>32</v>
      </c>
      <c r="B5" s="7">
        <v>858</v>
      </c>
    </row>
    <row r="6" spans="1:2" ht="12.75">
      <c r="A6" s="7" t="s">
        <v>33</v>
      </c>
      <c r="B6" s="7">
        <v>9</v>
      </c>
    </row>
    <row r="7" spans="1:2" ht="12.75">
      <c r="A7" s="7" t="s">
        <v>34</v>
      </c>
      <c r="B7" s="7">
        <v>562</v>
      </c>
    </row>
    <row r="8" spans="1:2" ht="25.5">
      <c r="A8" s="19" t="s">
        <v>35</v>
      </c>
      <c r="B8" s="7">
        <v>888</v>
      </c>
    </row>
    <row r="9" spans="1:2" ht="12.75">
      <c r="A9" s="7" t="s">
        <v>36</v>
      </c>
      <c r="B9" s="7">
        <v>152</v>
      </c>
    </row>
    <row r="10" spans="1:2" ht="12.75">
      <c r="A10" s="7" t="s">
        <v>37</v>
      </c>
      <c r="B10" s="7">
        <v>110</v>
      </c>
    </row>
    <row r="11" spans="1:2" ht="12.75">
      <c r="A11" s="7" t="s">
        <v>38</v>
      </c>
      <c r="B11" s="7">
        <v>35</v>
      </c>
    </row>
    <row r="12" spans="1:2" ht="12.75">
      <c r="A12" s="7" t="s">
        <v>39</v>
      </c>
      <c r="B12" s="7">
        <v>509</v>
      </c>
    </row>
    <row r="13" spans="1:2" ht="12.75">
      <c r="A13" s="7" t="s">
        <v>40</v>
      </c>
      <c r="B13" s="7">
        <v>6</v>
      </c>
    </row>
    <row r="14" spans="1:2" ht="12.75">
      <c r="A14" s="7" t="s">
        <v>41</v>
      </c>
      <c r="B14" s="7">
        <v>28</v>
      </c>
    </row>
    <row r="15" spans="1:2" ht="36" customHeight="1">
      <c r="A15" s="7" t="s">
        <v>42</v>
      </c>
      <c r="B15" s="7">
        <v>66</v>
      </c>
    </row>
  </sheetData>
  <sheetProtection/>
  <mergeCells count="1">
    <mergeCell ref="A1:B1"/>
  </mergeCells>
  <printOptions/>
  <pageMargins left="1.1811023622047245" right="0.7874015748031497" top="7.480314960629921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A2" sqref="A2:B3"/>
    </sheetView>
  </sheetViews>
  <sheetFormatPr defaultColWidth="9.00390625" defaultRowHeight="12.75"/>
  <cols>
    <col min="1" max="1" width="47.625" style="0" customWidth="1"/>
    <col min="2" max="2" width="23.00390625" style="0" customWidth="1"/>
    <col min="3" max="3" width="17.625" style="0" customWidth="1"/>
  </cols>
  <sheetData>
    <row r="2" spans="1:3" ht="15">
      <c r="A2" s="29" t="s">
        <v>49</v>
      </c>
      <c r="B2" s="30"/>
      <c r="C2" s="8"/>
    </row>
    <row r="3" spans="1:3" ht="15.75">
      <c r="A3" s="30"/>
      <c r="B3" s="30"/>
      <c r="C3" s="9"/>
    </row>
    <row r="4" spans="1:3" ht="15">
      <c r="A4" s="20"/>
      <c r="B4" s="20"/>
      <c r="C4" s="12"/>
    </row>
    <row r="5" spans="1:3" ht="12.75" customHeight="1">
      <c r="A5" s="24" t="s">
        <v>48</v>
      </c>
      <c r="B5" s="25">
        <v>16735362.8</v>
      </c>
      <c r="C5" s="13"/>
    </row>
    <row r="6" spans="1:2" ht="12.75">
      <c r="A6" s="7" t="s">
        <v>30</v>
      </c>
      <c r="B6" s="21">
        <v>112408.2</v>
      </c>
    </row>
    <row r="7" spans="1:2" ht="12.75">
      <c r="A7" s="7" t="s">
        <v>31</v>
      </c>
      <c r="B7" s="21">
        <v>23957</v>
      </c>
    </row>
    <row r="8" spans="1:2" ht="12.75">
      <c r="A8" s="7" t="s">
        <v>32</v>
      </c>
      <c r="B8" s="21">
        <v>6529632.5</v>
      </c>
    </row>
    <row r="9" spans="1:2" ht="25.5">
      <c r="A9" s="19" t="s">
        <v>33</v>
      </c>
      <c r="B9" s="21">
        <v>41657.7</v>
      </c>
    </row>
    <row r="10" spans="1:2" ht="12.75">
      <c r="A10" s="7" t="s">
        <v>34</v>
      </c>
      <c r="B10" s="21">
        <v>3616004.9</v>
      </c>
    </row>
    <row r="11" spans="1:2" ht="38.25">
      <c r="A11" s="19" t="s">
        <v>46</v>
      </c>
      <c r="B11" s="21">
        <v>1265585.5</v>
      </c>
    </row>
    <row r="12" spans="1:2" ht="12.75">
      <c r="A12" s="7" t="s">
        <v>36</v>
      </c>
      <c r="B12" s="21">
        <v>813581.6</v>
      </c>
    </row>
    <row r="13" spans="1:2" ht="12.75">
      <c r="A13" s="7" t="s">
        <v>37</v>
      </c>
      <c r="B13" s="21">
        <v>622704</v>
      </c>
    </row>
    <row r="14" spans="1:2" ht="12.75">
      <c r="A14" s="7" t="s">
        <v>47</v>
      </c>
      <c r="B14" s="21">
        <v>200657.3</v>
      </c>
    </row>
    <row r="15" spans="1:2" ht="25.5">
      <c r="A15" s="19" t="s">
        <v>39</v>
      </c>
      <c r="B15" s="22">
        <v>3077629.8</v>
      </c>
    </row>
    <row r="16" spans="1:2" ht="12.75">
      <c r="A16" s="7" t="s">
        <v>40</v>
      </c>
      <c r="B16" s="21">
        <v>20234.1</v>
      </c>
    </row>
    <row r="17" spans="1:2" ht="25.5">
      <c r="A17" s="19" t="s">
        <v>41</v>
      </c>
      <c r="B17" s="22">
        <v>86619.3</v>
      </c>
    </row>
    <row r="18" spans="1:2" ht="25.5">
      <c r="A18" s="19" t="s">
        <v>42</v>
      </c>
      <c r="B18" s="21">
        <v>322329.9</v>
      </c>
    </row>
    <row r="19" ht="12.75">
      <c r="B19" s="14"/>
    </row>
  </sheetData>
  <sheetProtection/>
  <mergeCells count="1">
    <mergeCell ref="A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54.00390625" style="0" customWidth="1"/>
    <col min="2" max="2" width="39.75390625" style="0" customWidth="1"/>
  </cols>
  <sheetData>
    <row r="1" spans="4:10" ht="12.75">
      <c r="D1" s="11"/>
      <c r="E1" s="11"/>
      <c r="F1" s="11"/>
      <c r="G1" s="11"/>
      <c r="H1" s="11"/>
      <c r="I1" s="11"/>
      <c r="J1" s="11"/>
    </row>
    <row r="2" spans="1:3" ht="12.75">
      <c r="A2" s="31" t="s">
        <v>44</v>
      </c>
      <c r="B2" s="32"/>
      <c r="C2" s="10"/>
    </row>
    <row r="3" spans="1:3" ht="12.75">
      <c r="A3" s="23"/>
      <c r="B3" s="11"/>
      <c r="C3" s="11"/>
    </row>
    <row r="4" spans="1:2" ht="18.75" customHeight="1">
      <c r="A4" s="24" t="s">
        <v>45</v>
      </c>
      <c r="B4" s="6">
        <v>3270834.5</v>
      </c>
    </row>
    <row r="5" spans="1:2" ht="23.25" customHeight="1">
      <c r="A5" s="7" t="s">
        <v>30</v>
      </c>
      <c r="B5" s="7">
        <f>B4*0.8%</f>
        <v>26166.676</v>
      </c>
    </row>
    <row r="6" spans="1:2" ht="23.25" customHeight="1">
      <c r="A6" s="5" t="s">
        <v>31</v>
      </c>
      <c r="B6" s="7">
        <f>B4*0.099%</f>
        <v>3238.126155</v>
      </c>
    </row>
    <row r="7" spans="1:2" ht="20.25" customHeight="1">
      <c r="A7" s="5" t="s">
        <v>32</v>
      </c>
      <c r="B7" s="7">
        <f>B4*26.435%</f>
        <v>864645.100075</v>
      </c>
    </row>
    <row r="8" spans="1:2" ht="24" customHeight="1">
      <c r="A8" s="7" t="s">
        <v>33</v>
      </c>
      <c r="B8" s="7">
        <f>B4*0.3%</f>
        <v>9812.5035</v>
      </c>
    </row>
    <row r="9" spans="1:2" ht="27" customHeight="1">
      <c r="A9" s="5" t="s">
        <v>34</v>
      </c>
      <c r="B9" s="7">
        <v>507469.9</v>
      </c>
    </row>
    <row r="10" spans="1:2" ht="36" customHeight="1">
      <c r="A10" s="19" t="s">
        <v>35</v>
      </c>
      <c r="B10" s="7">
        <f>B4*27.355%</f>
        <v>894736.777475</v>
      </c>
    </row>
    <row r="11" spans="1:2" ht="20.25" customHeight="1">
      <c r="A11" s="7" t="s">
        <v>36</v>
      </c>
      <c r="B11" s="7">
        <v>123561.2</v>
      </c>
    </row>
    <row r="12" spans="1:2" ht="24.75" customHeight="1">
      <c r="A12" s="7" t="s">
        <v>37</v>
      </c>
      <c r="B12" s="7">
        <f>B4*3.7%</f>
        <v>121020.87650000001</v>
      </c>
    </row>
    <row r="13" spans="1:2" ht="24" customHeight="1">
      <c r="A13" s="7" t="s">
        <v>38</v>
      </c>
      <c r="B13" s="7">
        <v>40340.3</v>
      </c>
    </row>
    <row r="14" spans="1:2" ht="33.75" customHeight="1">
      <c r="A14" s="19" t="s">
        <v>39</v>
      </c>
      <c r="B14" s="7">
        <f>B4*17.667%</f>
        <v>577858.3311150001</v>
      </c>
    </row>
    <row r="15" spans="1:2" ht="24" customHeight="1">
      <c r="A15" s="7" t="s">
        <v>40</v>
      </c>
      <c r="B15" s="7">
        <v>6868.8</v>
      </c>
    </row>
    <row r="16" spans="1:2" ht="21.75" customHeight="1">
      <c r="A16" s="7" t="s">
        <v>41</v>
      </c>
      <c r="B16" s="7">
        <f>B4*0.87%</f>
        <v>28456.26015</v>
      </c>
    </row>
    <row r="17" spans="1:2" ht="29.25" customHeight="1">
      <c r="A17" s="19" t="s">
        <v>42</v>
      </c>
      <c r="B17" s="7">
        <f>B4*2.038%</f>
        <v>66659.60711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0313knv</cp:lastModifiedBy>
  <cp:lastPrinted>2008-12-09T11:20:45Z</cp:lastPrinted>
  <dcterms:created xsi:type="dcterms:W3CDTF">2008-10-13T18:13:12Z</dcterms:created>
  <dcterms:modified xsi:type="dcterms:W3CDTF">2009-08-17T05:18:20Z</dcterms:modified>
  <cp:category/>
  <cp:version/>
  <cp:contentType/>
  <cp:contentStatus/>
</cp:coreProperties>
</file>